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Christiansen &amp; Partners - Cloud\Markedførings materiale printPDF\Premium office box\"/>
    </mc:Choice>
  </mc:AlternateContent>
  <xr:revisionPtr revIDLastSave="0" documentId="8_{F356CF3D-AF26-4A0E-87F6-69C92F5B8F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eting Snacks" sheetId="1" r:id="rId1"/>
    <sheet name="Lists" sheetId="2" state="hidden" r:id="rId2"/>
  </sheets>
  <definedNames>
    <definedName name="_xlnm.Print_Area" localSheetId="0">'Meeting Snacks'!$B$2:$I$58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1" l="1"/>
  <c r="I20" i="1"/>
  <c r="G13" i="1"/>
  <c r="H13" i="1" s="1"/>
  <c r="G17" i="1"/>
  <c r="G16" i="1"/>
  <c r="G15" i="1"/>
  <c r="G14" i="1"/>
  <c r="H14" i="1" s="1"/>
  <c r="G33" i="1"/>
  <c r="I33" i="1" s="1"/>
  <c r="G34" i="1"/>
  <c r="I34" i="1" s="1"/>
  <c r="G35" i="1"/>
  <c r="I35" i="1" s="1"/>
  <c r="G32" i="1"/>
  <c r="I32" i="1" s="1"/>
  <c r="G37" i="1"/>
  <c r="I37" i="1" s="1"/>
  <c r="G38" i="1"/>
  <c r="I38" i="1" s="1"/>
  <c r="G39" i="1"/>
  <c r="I39" i="1" s="1"/>
  <c r="G36" i="1"/>
  <c r="I36" i="1" s="1"/>
  <c r="G41" i="1"/>
  <c r="I41" i="1" s="1"/>
  <c r="G42" i="1"/>
  <c r="I42" i="1" s="1"/>
  <c r="G43" i="1"/>
  <c r="I43" i="1" s="1"/>
  <c r="G40" i="1"/>
  <c r="I40" i="1" s="1"/>
  <c r="G45" i="1"/>
  <c r="I45" i="1" s="1"/>
  <c r="G46" i="1"/>
  <c r="I46" i="1" s="1"/>
  <c r="G47" i="1"/>
  <c r="I47" i="1" s="1"/>
  <c r="G48" i="1"/>
  <c r="I48" i="1" s="1"/>
  <c r="G44" i="1"/>
  <c r="I44" i="1" s="1"/>
  <c r="G50" i="1"/>
  <c r="I50" i="1" s="1"/>
  <c r="G51" i="1"/>
  <c r="I51" i="1" s="1"/>
  <c r="G52" i="1"/>
  <c r="I52" i="1" s="1"/>
  <c r="G49" i="1"/>
  <c r="I49" i="1" s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I25" i="1"/>
  <c r="I14" i="1" l="1"/>
  <c r="H17" i="1"/>
  <c r="I17" i="1" s="1"/>
  <c r="H16" i="1"/>
  <c r="I16" i="1" s="1"/>
  <c r="H15" i="1"/>
  <c r="H53" i="1"/>
  <c r="I53" i="1"/>
  <c r="I13" i="1"/>
  <c r="I21" i="1"/>
  <c r="I22" i="1" s="1"/>
  <c r="I23" i="1" l="1"/>
  <c r="I15" i="1"/>
  <c r="I24" i="1" l="1"/>
  <c r="I26" i="1" s="1"/>
  <c r="I27" i="1" s="1"/>
  <c r="I28" i="1" s="1"/>
</calcChain>
</file>

<file path=xl/sharedStrings.xml><?xml version="1.0" encoding="utf-8"?>
<sst xmlns="http://schemas.openxmlformats.org/spreadsheetml/2006/main" count="120" uniqueCount="79">
  <si>
    <t>Premium Office Pantry</t>
  </si>
  <si>
    <t>GREAT TASTE
BRIGHTER DAYS</t>
  </si>
  <si>
    <t>MEETING SNACKS &amp; REFRESHMENTS  •  ORDER FORM</t>
  </si>
  <si>
    <t>CURATED BRANDS FOR MODERN WORKPLACES</t>
  </si>
  <si>
    <t>DELIVERY DATE:</t>
  </si>
  <si>
    <t>CUSTOMER / COMPANY</t>
  </si>
  <si>
    <t>DELIVERY ADRESS</t>
  </si>
  <si>
    <t>CONTACT / EMAIL</t>
  </si>
  <si>
    <t>CVR No.</t>
  </si>
  <si>
    <t>CHOOSE DELIVERY AREA</t>
  </si>
  <si>
    <t>PRODUCT</t>
  </si>
  <si>
    <t>CASE SIZE</t>
  </si>
  <si>
    <t>VARIANT</t>
  </si>
  <si>
    <t>PRICE / CASE</t>
  </si>
  <si>
    <t>EXTRA CASES</t>
  </si>
  <si>
    <t>TOTAL CASES</t>
  </si>
  <si>
    <t>TOTAL PRICE</t>
  </si>
  <si>
    <t>Savoursmiths Chips 40g</t>
  </si>
  <si>
    <t>Betty's Lemonade 330 ml</t>
  </si>
  <si>
    <t>Well &amp; Truly Crunchies 30g</t>
  </si>
  <si>
    <t>The Protein Ball Co. 45g</t>
  </si>
  <si>
    <t>Forestly Foods 50g</t>
  </si>
  <si>
    <t>Extra cases can be added by variant in the section below.</t>
  </si>
  <si>
    <t>ORDER SUMMARY</t>
  </si>
  <si>
    <t>Included cases</t>
  </si>
  <si>
    <t>Extra cases</t>
  </si>
  <si>
    <t>TOTAL UNITS</t>
  </si>
  <si>
    <t>TOTAL COST EX. VAT</t>
  </si>
  <si>
    <t>DELIVERY EX. VAT</t>
  </si>
  <si>
    <t>TOTAL COST INCL. DELIVERY</t>
  </si>
  <si>
    <t>VAT</t>
  </si>
  <si>
    <t>TOTAL COST INCL. VAT</t>
  </si>
  <si>
    <t xml:space="preserve">CHOOSE NUMBERS OF EXTRA CASES  •  WHOLE CASES ONLY </t>
  </si>
  <si>
    <t>UNITS / CASE</t>
  </si>
  <si>
    <t>Savoursmiths Chips</t>
  </si>
  <si>
    <t>Desert Salt</t>
  </si>
  <si>
    <t>Salt &amp; Black Pepper</t>
  </si>
  <si>
    <t>Truffle &amp; Rosmary</t>
  </si>
  <si>
    <t>Wagyu Beef</t>
  </si>
  <si>
    <t>Betty's Lemonade</t>
  </si>
  <si>
    <t>Elderflower</t>
  </si>
  <si>
    <t>Mango</t>
  </si>
  <si>
    <t>Classic Lemon</t>
  </si>
  <si>
    <t>Lime &amp; Mint</t>
  </si>
  <si>
    <t>Well &amp; Truly Crunchies</t>
  </si>
  <si>
    <t>BBQ</t>
  </si>
  <si>
    <t>Sourcream &amp; Onion</t>
  </si>
  <si>
    <t>Spicy Nicey</t>
  </si>
  <si>
    <t>Smoky Bacon</t>
  </si>
  <si>
    <t>The Protein Ball Co.</t>
  </si>
  <si>
    <t>Peanut Butter</t>
  </si>
  <si>
    <t>Lemon + Pistachio</t>
  </si>
  <si>
    <t>Blueberry</t>
  </si>
  <si>
    <t>Coffee</t>
  </si>
  <si>
    <t>Choc Chip</t>
  </si>
  <si>
    <t>Forestly Foods</t>
  </si>
  <si>
    <t>Salt &amp; Pepper</t>
  </si>
  <si>
    <t>Chili</t>
  </si>
  <si>
    <t>Wasabi</t>
  </si>
  <si>
    <t>Rosmary</t>
  </si>
  <si>
    <t>TOTAL EXTRA</t>
  </si>
  <si>
    <t>DELIVERY:</t>
  </si>
  <si>
    <t xml:space="preserve"> STORKØBENHAVN: DELIVERY INCLUDED.</t>
  </si>
  <si>
    <t>OUTSIDE STORKØBENHAVN: 500 KR. SURCHARGE APPLIES.</t>
  </si>
  <si>
    <t>CHRISTIANSEN &amp; PARTNERS   •   EST. 2007   •   CVR 37 70 24 39</t>
  </si>
  <si>
    <t>Salt</t>
  </si>
  <si>
    <t>Hyldeblomst</t>
  </si>
  <si>
    <t>Salt &amp; Peber</t>
  </si>
  <si>
    <t>Lemon + Pistacie</t>
  </si>
  <si>
    <t>Trøffel &amp; Rosmarin</t>
  </si>
  <si>
    <t>Classic</t>
  </si>
  <si>
    <t>Lime &amp; Mynte</t>
  </si>
  <si>
    <t>Rosmarin</t>
  </si>
  <si>
    <t>CASES IN PACKAGE</t>
  </si>
  <si>
    <t>PACKAGE  OF  43 CASES  •   CHOOSE 1 VARIANT OF EACH PRODUCT</t>
  </si>
  <si>
    <t xml:space="preserve">MEETING SNACKS &amp; REFRESHMENTS PACKAGE:  43 CASES  •  6,591.39 KR. EX. VAT. </t>
  </si>
  <si>
    <t>Fill in the white fields and email the completed order form to: jakob@christiansenpartners.dk</t>
  </si>
  <si>
    <t>Send completed orderform to: jakob@christiansenpartners.dk</t>
  </si>
  <si>
    <t>Storkøbenhavn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</si>
</sst>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.&quot;"/>
    <numFmt numFmtId="165" formatCode="0.00\ &quot;kr.&quot;"/>
  </numFmts>
  <fonts count="23" x14ac:knownFonts="1">
    <font>
      <sz val="11"/>
      <color theme="1"/>
      <name val="Calibri"/>
      <family val="2"/>
      <scheme val="minor"/>
    </font>
    <font>
      <sz val="25"/>
      <color rgb="FF0B2E2A"/>
      <name val="Georgia"/>
      <family val="1"/>
    </font>
    <font>
      <b/>
      <sz val="10"/>
      <color rgb="FF0B2E2A"/>
      <name val="Arial"/>
      <family val="2"/>
    </font>
    <font>
      <sz val="8"/>
      <color rgb="FF0B2E2A"/>
      <name val="Arial"/>
      <family val="2"/>
    </font>
    <font>
      <b/>
      <sz val="8"/>
      <color rgb="FF0B2E2A"/>
      <name val="Arial"/>
      <family val="2"/>
    </font>
    <font>
      <b/>
      <sz val="9"/>
      <color rgb="FFFFFFFF"/>
      <name val="Arial"/>
      <family val="2"/>
    </font>
    <font>
      <sz val="8.5"/>
      <color rgb="FF0B2E2A"/>
      <name val="Arial"/>
      <family val="2"/>
    </font>
    <font>
      <i/>
      <sz val="7"/>
      <color rgb="FF0B2E2A"/>
      <name val="Arial"/>
      <family val="2"/>
    </font>
    <font>
      <b/>
      <sz val="7.5"/>
      <color rgb="FF0B2E2A"/>
      <name val="Arial"/>
      <family val="2"/>
    </font>
    <font>
      <sz val="7.5"/>
      <color rgb="FF0B2E2A"/>
      <name val="Arial"/>
      <family val="2"/>
    </font>
    <font>
      <sz val="9"/>
      <color rgb="FF0B2E2A"/>
      <name val="Arial"/>
      <family val="2"/>
    </font>
    <font>
      <b/>
      <sz val="9"/>
      <color rgb="FF0B2E2A"/>
      <name val="Arial"/>
      <family val="2"/>
    </font>
    <font>
      <b/>
      <sz val="14"/>
      <color rgb="FF0B2E2A"/>
      <name val="Arial"/>
      <family val="2"/>
    </font>
    <font>
      <b/>
      <sz val="8"/>
      <color rgb="FF0B2E2A"/>
      <name val="Arial"/>
      <family val="2"/>
    </font>
    <font>
      <b/>
      <sz val="8.5"/>
      <color rgb="FF0B2E2A"/>
      <name val="Arial"/>
      <family val="2"/>
    </font>
    <font>
      <b/>
      <sz val="7.5"/>
      <color rgb="FF0B2E2A"/>
      <name val="Arial"/>
      <family val="2"/>
    </font>
    <font>
      <sz val="9"/>
      <color rgb="FF0B2E2A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sz val="7"/>
      <color rgb="FF0B2E2A"/>
      <name val="Arial"/>
      <family val="2"/>
    </font>
    <font>
      <b/>
      <sz val="7"/>
      <color rgb="FF0B2E2A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8F6EF"/>
      </patternFill>
    </fill>
    <fill>
      <patternFill patternType="solid">
        <fgColor rgb="FFDCE3D2"/>
      </patternFill>
    </fill>
    <fill>
      <patternFill patternType="solid">
        <fgColor rgb="FFFFFFFF"/>
      </patternFill>
    </fill>
    <fill>
      <patternFill patternType="solid">
        <fgColor rgb="FF0B2E2A"/>
      </patternFill>
    </fill>
    <fill>
      <patternFill patternType="solid">
        <fgColor rgb="FFB8C5A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B2E2A"/>
      </bottom>
      <diagonal/>
    </border>
    <border>
      <left/>
      <right/>
      <top/>
      <bottom style="thin">
        <color rgb="FF9BA79A"/>
      </bottom>
      <diagonal/>
    </border>
    <border>
      <left/>
      <right/>
      <top/>
      <bottom style="thin">
        <color rgb="FF9BA79A"/>
      </bottom>
      <diagonal/>
    </border>
    <border>
      <left/>
      <right/>
      <top/>
      <bottom style="medium">
        <color rgb="FF0B2E2A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9BA79A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4" borderId="2" xfId="0" applyFont="1" applyFill="1" applyBorder="1" applyAlignment="1" applyProtection="1">
      <alignment horizontal="left" vertical="center"/>
      <protection locked="0"/>
    </xf>
    <xf numFmtId="1" fontId="9" fillId="4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0" borderId="5" xfId="0" applyBorder="1" applyProtection="1">
      <protection locked="0"/>
    </xf>
    <xf numFmtId="0" fontId="0" fillId="7" borderId="7" xfId="0" applyFill="1" applyBorder="1" applyProtection="1">
      <protection locked="0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4" fillId="2" borderId="0" xfId="0" applyFont="1" applyFill="1"/>
    <xf numFmtId="0" fontId="21" fillId="2" borderId="0" xfId="0" applyFont="1" applyFill="1"/>
    <xf numFmtId="0" fontId="22" fillId="2" borderId="0" xfId="0" applyFont="1" applyFill="1"/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/>
    </xf>
    <xf numFmtId="1" fontId="11" fillId="2" borderId="2" xfId="0" applyNumberFormat="1" applyFont="1" applyFill="1" applyBorder="1" applyAlignment="1">
      <alignment horizontal="right"/>
    </xf>
    <xf numFmtId="0" fontId="11" fillId="2" borderId="2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left"/>
    </xf>
    <xf numFmtId="165" fontId="11" fillId="2" borderId="2" xfId="0" applyNumberFormat="1" applyFont="1" applyFill="1" applyBorder="1" applyAlignment="1">
      <alignment horizontal="right"/>
    </xf>
    <xf numFmtId="164" fontId="11" fillId="2" borderId="2" xfId="0" applyNumberFormat="1" applyFont="1" applyFill="1" applyBorder="1" applyAlignment="1">
      <alignment horizontal="right"/>
    </xf>
    <xf numFmtId="165" fontId="0" fillId="0" borderId="0" xfId="0" applyNumberFormat="1"/>
    <xf numFmtId="165" fontId="16" fillId="2" borderId="0" xfId="0" applyNumberFormat="1" applyFont="1" applyFill="1" applyAlignment="1">
      <alignment horizontal="right"/>
    </xf>
    <xf numFmtId="165" fontId="0" fillId="2" borderId="0" xfId="0" applyNumberFormat="1" applyFill="1"/>
    <xf numFmtId="164" fontId="18" fillId="5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65" fontId="9" fillId="2" borderId="2" xfId="0" applyNumberFormat="1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0" fontId="3" fillId="2" borderId="0" xfId="0" applyFont="1" applyFill="1"/>
    <xf numFmtId="0" fontId="0" fillId="0" borderId="0" xfId="0"/>
    <xf numFmtId="0" fontId="19" fillId="2" borderId="0" xfId="0" applyFont="1" applyFill="1" applyAlignment="1">
      <alignment horizontal="center" vertical="center" wrapText="1"/>
    </xf>
    <xf numFmtId="0" fontId="10" fillId="2" borderId="3" xfId="0" applyFont="1" applyFill="1" applyBorder="1" applyAlignment="1">
      <alignment horizontal="right"/>
    </xf>
    <xf numFmtId="0" fontId="0" fillId="0" borderId="3" xfId="0" applyBorder="1"/>
    <xf numFmtId="0" fontId="0" fillId="4" borderId="4" xfId="0" applyFill="1" applyBorder="1" applyProtection="1">
      <protection locked="0"/>
    </xf>
    <xf numFmtId="0" fontId="0" fillId="0" borderId="4" xfId="0" applyBorder="1" applyProtection="1">
      <protection locked="0"/>
    </xf>
    <xf numFmtId="0" fontId="12" fillId="3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/>
    </xf>
    <xf numFmtId="0" fontId="0" fillId="0" borderId="5" xfId="0" applyBorder="1" applyProtection="1">
      <protection locked="0"/>
    </xf>
    <xf numFmtId="0" fontId="7" fillId="2" borderId="6" xfId="0" applyFont="1" applyFill="1" applyBorder="1" applyAlignment="1">
      <alignment horizontal="center"/>
    </xf>
    <xf numFmtId="0" fontId="0" fillId="0" borderId="6" xfId="0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1" fillId="2" borderId="3" xfId="0" applyFont="1" applyFill="1" applyBorder="1" applyAlignment="1">
      <alignment horizontal="right"/>
    </xf>
    <xf numFmtId="0" fontId="17" fillId="5" borderId="0" xfId="0" applyFont="1" applyFill="1" applyAlignment="1">
      <alignment horizontal="left"/>
    </xf>
    <xf numFmtId="0" fontId="17" fillId="5" borderId="0" xfId="0" applyFont="1" applyFill="1" applyAlignment="1">
      <alignment horizontal="center"/>
    </xf>
    <xf numFmtId="0" fontId="20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8"/>
  <sheetViews>
    <sheetView showGridLines="0" tabSelected="1" zoomScale="99" workbookViewId="0">
      <selection activeCell="D13" sqref="D13"/>
    </sheetView>
  </sheetViews>
  <sheetFormatPr defaultRowHeight="14.5" x14ac:dyDescent="0.35"/>
  <cols>
    <col min="1" max="1" width="3" customWidth="1"/>
    <col min="2" max="2" width="26" customWidth="1"/>
    <col min="3" max="3" width="13.36328125" customWidth="1"/>
    <col min="4" max="4" width="15" customWidth="1"/>
    <col min="5" max="5" width="13.81640625" customWidth="1"/>
    <col min="6" max="6" width="10.81640625" customWidth="1"/>
    <col min="7" max="7" width="9.1796875" customWidth="1"/>
    <col min="8" max="8" width="12.54296875" customWidth="1"/>
    <col min="9" max="9" width="17" customWidth="1"/>
    <col min="10" max="10" width="10" bestFit="1" customWidth="1"/>
  </cols>
  <sheetData>
    <row r="1" spans="1:9" ht="18" customHeight="1" x14ac:dyDescent="0.35">
      <c r="A1" s="7"/>
      <c r="B1" s="41" t="s">
        <v>76</v>
      </c>
      <c r="C1" s="42"/>
      <c r="D1" s="42"/>
      <c r="E1" s="42"/>
      <c r="F1" s="42"/>
      <c r="G1" s="7"/>
      <c r="H1" s="7"/>
      <c r="I1" s="7"/>
    </row>
    <row r="2" spans="1:9" ht="34" customHeight="1" x14ac:dyDescent="0.65">
      <c r="A2" s="7"/>
      <c r="B2" s="8" t="s">
        <v>0</v>
      </c>
      <c r="C2" s="8"/>
      <c r="D2" s="8"/>
      <c r="E2" s="8"/>
      <c r="F2" s="8"/>
      <c r="G2" s="8"/>
      <c r="H2" s="48" t="s">
        <v>1</v>
      </c>
      <c r="I2" s="42"/>
    </row>
    <row r="3" spans="1:9" ht="18" customHeight="1" x14ac:dyDescent="0.35">
      <c r="A3" s="7"/>
      <c r="B3" s="9" t="s">
        <v>2</v>
      </c>
      <c r="C3" s="7"/>
      <c r="D3" s="7"/>
      <c r="E3" s="7"/>
      <c r="F3" s="7"/>
      <c r="G3" s="7"/>
      <c r="H3" s="7"/>
      <c r="I3" s="7"/>
    </row>
    <row r="4" spans="1:9" ht="18" customHeight="1" x14ac:dyDescent="0.35">
      <c r="A4" s="7"/>
      <c r="B4" s="41" t="s">
        <v>3</v>
      </c>
      <c r="C4" s="42"/>
      <c r="D4" s="42"/>
      <c r="E4" s="42"/>
      <c r="F4" s="42"/>
      <c r="G4" s="42"/>
      <c r="H4" s="10"/>
      <c r="I4" s="7"/>
    </row>
    <row r="5" spans="1:9" ht="13.5" customHeight="1" x14ac:dyDescent="0.35">
      <c r="A5" s="7"/>
      <c r="B5" s="11" t="s">
        <v>75</v>
      </c>
      <c r="C5" s="7"/>
      <c r="D5" s="7"/>
      <c r="E5" s="7"/>
      <c r="F5" s="7"/>
      <c r="G5" s="7"/>
      <c r="H5" s="10" t="s">
        <v>4</v>
      </c>
      <c r="I5" s="6"/>
    </row>
    <row r="6" spans="1:9" ht="23" customHeight="1" x14ac:dyDescent="0.35">
      <c r="A6" s="7"/>
      <c r="B6" s="10" t="s">
        <v>5</v>
      </c>
      <c r="C6" s="10"/>
      <c r="D6" s="53" t="s">
        <v>6</v>
      </c>
      <c r="E6" s="42"/>
      <c r="F6" s="42"/>
      <c r="G6" s="42"/>
      <c r="H6" s="10"/>
      <c r="I6" s="10"/>
    </row>
    <row r="7" spans="1:9" ht="18" customHeight="1" thickBot="1" x14ac:dyDescent="0.4">
      <c r="A7" s="7"/>
      <c r="B7" s="46"/>
      <c r="C7" s="47"/>
      <c r="D7" s="50"/>
      <c r="E7" s="50"/>
      <c r="F7" s="50"/>
      <c r="G7" s="50"/>
      <c r="H7" s="50"/>
      <c r="I7" s="50"/>
    </row>
    <row r="8" spans="1:9" ht="18" customHeight="1" x14ac:dyDescent="0.35">
      <c r="A8" s="7"/>
      <c r="B8" s="10" t="s">
        <v>7</v>
      </c>
      <c r="C8" s="10"/>
      <c r="D8" s="53" t="s">
        <v>8</v>
      </c>
      <c r="E8" s="42"/>
      <c r="F8" s="7"/>
      <c r="G8" s="7"/>
      <c r="H8" s="12" t="s">
        <v>9</v>
      </c>
      <c r="I8" s="7"/>
    </row>
    <row r="9" spans="1:9" ht="18" customHeight="1" thickBot="1" x14ac:dyDescent="0.4">
      <c r="A9" s="7"/>
      <c r="B9" s="46"/>
      <c r="C9" s="47"/>
      <c r="D9" s="3"/>
      <c r="E9" s="5"/>
      <c r="F9" s="3"/>
      <c r="G9" s="3"/>
      <c r="H9" s="4" t="s">
        <v>78</v>
      </c>
      <c r="I9" s="3"/>
    </row>
    <row r="10" spans="1:9" ht="18" customHeight="1" x14ac:dyDescent="0.35">
      <c r="A10" s="7"/>
      <c r="B10" s="7"/>
      <c r="C10" s="7"/>
      <c r="D10" s="7"/>
      <c r="E10" s="7"/>
      <c r="F10" s="7"/>
      <c r="G10" s="7"/>
      <c r="H10" s="7"/>
      <c r="I10" s="7"/>
    </row>
    <row r="11" spans="1:9" ht="24" customHeight="1" x14ac:dyDescent="0.35">
      <c r="A11" s="7"/>
      <c r="B11" s="49" t="s">
        <v>74</v>
      </c>
      <c r="C11" s="42"/>
      <c r="D11" s="42"/>
      <c r="E11" s="42"/>
      <c r="F11" s="42"/>
      <c r="G11" s="42"/>
      <c r="H11" s="42"/>
      <c r="I11" s="42"/>
    </row>
    <row r="12" spans="1:9" ht="30" customHeight="1" thickBot="1" x14ac:dyDescent="0.4">
      <c r="A12" s="7"/>
      <c r="B12" s="13" t="s">
        <v>10</v>
      </c>
      <c r="C12" s="14" t="s">
        <v>11</v>
      </c>
      <c r="D12" s="14" t="s">
        <v>12</v>
      </c>
      <c r="E12" s="15" t="s">
        <v>13</v>
      </c>
      <c r="F12" s="16" t="s">
        <v>73</v>
      </c>
      <c r="G12" s="14" t="s">
        <v>14</v>
      </c>
      <c r="H12" s="14" t="s">
        <v>15</v>
      </c>
      <c r="I12" s="14" t="s">
        <v>16</v>
      </c>
    </row>
    <row r="13" spans="1:9" ht="18" customHeight="1" x14ac:dyDescent="0.35">
      <c r="A13" s="7"/>
      <c r="B13" s="17" t="s">
        <v>17</v>
      </c>
      <c r="C13" s="18">
        <v>24</v>
      </c>
      <c r="D13" s="1"/>
      <c r="E13" s="19">
        <v>263.76</v>
      </c>
      <c r="F13" s="20">
        <v>5</v>
      </c>
      <c r="G13" s="21">
        <f>SUM(D32:D35)</f>
        <v>0</v>
      </c>
      <c r="H13" s="21">
        <f>F13+G13</f>
        <v>5</v>
      </c>
      <c r="I13" s="22">
        <f>E13*H13</f>
        <v>1318.8</v>
      </c>
    </row>
    <row r="14" spans="1:9" ht="18" customHeight="1" x14ac:dyDescent="0.35">
      <c r="A14" s="7"/>
      <c r="B14" s="17" t="s">
        <v>18</v>
      </c>
      <c r="C14" s="18">
        <v>24</v>
      </c>
      <c r="D14" s="1"/>
      <c r="E14" s="19">
        <v>282.95999999999998</v>
      </c>
      <c r="F14" s="20">
        <v>5</v>
      </c>
      <c r="G14" s="21">
        <f>SUM(D36:D39)</f>
        <v>0</v>
      </c>
      <c r="H14" s="21">
        <f t="shared" ref="H14:H17" si="0">F14+G14</f>
        <v>5</v>
      </c>
      <c r="I14" s="22">
        <f>E14*H14</f>
        <v>1414.8</v>
      </c>
    </row>
    <row r="15" spans="1:9" ht="18" customHeight="1" x14ac:dyDescent="0.35">
      <c r="A15" s="7"/>
      <c r="B15" s="17" t="s">
        <v>19</v>
      </c>
      <c r="C15" s="18">
        <v>10</v>
      </c>
      <c r="D15" s="1"/>
      <c r="E15" s="19">
        <v>69.900000000000006</v>
      </c>
      <c r="F15" s="20">
        <v>12</v>
      </c>
      <c r="G15" s="21">
        <f>SUM(D40:D43)</f>
        <v>0</v>
      </c>
      <c r="H15" s="21">
        <f t="shared" si="0"/>
        <v>12</v>
      </c>
      <c r="I15" s="22">
        <f>E15*H15</f>
        <v>838.80000000000007</v>
      </c>
    </row>
    <row r="16" spans="1:9" ht="18" customHeight="1" x14ac:dyDescent="0.35">
      <c r="A16" s="7"/>
      <c r="B16" s="17" t="s">
        <v>20</v>
      </c>
      <c r="C16" s="18">
        <v>10</v>
      </c>
      <c r="D16" s="1"/>
      <c r="E16" s="19">
        <v>109.9</v>
      </c>
      <c r="F16" s="20">
        <v>12</v>
      </c>
      <c r="G16" s="21">
        <f>SUM(D44:D48)</f>
        <v>0</v>
      </c>
      <c r="H16" s="21">
        <f t="shared" si="0"/>
        <v>12</v>
      </c>
      <c r="I16" s="22">
        <f>E16*H16</f>
        <v>1318.8000000000002</v>
      </c>
    </row>
    <row r="17" spans="1:10" ht="18" customHeight="1" x14ac:dyDescent="0.35">
      <c r="A17" s="7"/>
      <c r="B17" s="17" t="s">
        <v>21</v>
      </c>
      <c r="C17" s="18">
        <v>9</v>
      </c>
      <c r="D17" s="1"/>
      <c r="E17" s="19">
        <v>188.91</v>
      </c>
      <c r="F17" s="20">
        <v>9</v>
      </c>
      <c r="G17" s="21">
        <f>SUM(D49:D52)</f>
        <v>0</v>
      </c>
      <c r="H17" s="21">
        <f t="shared" si="0"/>
        <v>9</v>
      </c>
      <c r="I17" s="22">
        <f>E17*H17</f>
        <v>1700.19</v>
      </c>
    </row>
    <row r="18" spans="1:10" ht="18" customHeight="1" x14ac:dyDescent="0.35">
      <c r="A18" s="7"/>
      <c r="B18" s="51" t="s">
        <v>22</v>
      </c>
      <c r="C18" s="52"/>
      <c r="D18" s="52"/>
      <c r="E18" s="52"/>
      <c r="F18" s="52"/>
      <c r="G18" s="52"/>
      <c r="H18" s="52"/>
      <c r="I18" s="52"/>
    </row>
    <row r="19" spans="1:10" ht="18" customHeight="1" x14ac:dyDescent="0.35">
      <c r="A19" s="7"/>
      <c r="B19" s="49" t="s">
        <v>23</v>
      </c>
      <c r="C19" s="42"/>
      <c r="D19" s="42"/>
      <c r="E19" s="42"/>
      <c r="F19" s="42"/>
      <c r="G19" s="42"/>
      <c r="H19" s="42"/>
      <c r="I19" s="42"/>
    </row>
    <row r="20" spans="1:10" ht="18" customHeight="1" x14ac:dyDescent="0.35">
      <c r="A20" s="7"/>
      <c r="B20" s="23" t="s">
        <v>24</v>
      </c>
      <c r="C20" s="44"/>
      <c r="D20" s="45"/>
      <c r="E20" s="45"/>
      <c r="F20" s="45"/>
      <c r="G20" s="45"/>
      <c r="H20" s="24"/>
      <c r="I20" s="24">
        <f>SUM(F13:F17)</f>
        <v>43</v>
      </c>
    </row>
    <row r="21" spans="1:10" ht="18" customHeight="1" x14ac:dyDescent="0.35">
      <c r="A21" s="7"/>
      <c r="B21" s="23" t="s">
        <v>25</v>
      </c>
      <c r="C21" s="44"/>
      <c r="D21" s="45"/>
      <c r="E21" s="45"/>
      <c r="F21" s="45"/>
      <c r="G21" s="45"/>
      <c r="H21" s="24"/>
      <c r="I21" s="24">
        <f>SUM(G13:G17)</f>
        <v>0</v>
      </c>
    </row>
    <row r="22" spans="1:10" ht="18" customHeight="1" x14ac:dyDescent="0.35">
      <c r="A22" s="7"/>
      <c r="B22" s="25" t="s">
        <v>15</v>
      </c>
      <c r="C22" s="55"/>
      <c r="D22" s="45"/>
      <c r="E22" s="45"/>
      <c r="F22" s="45"/>
      <c r="G22" s="45"/>
      <c r="H22" s="24"/>
      <c r="I22" s="24">
        <f>I20+I21</f>
        <v>43</v>
      </c>
    </row>
    <row r="23" spans="1:10" ht="18" customHeight="1" x14ac:dyDescent="0.35">
      <c r="A23" s="7"/>
      <c r="B23" s="23" t="s">
        <v>26</v>
      </c>
      <c r="C23" s="44"/>
      <c r="D23" s="45"/>
      <c r="E23" s="45"/>
      <c r="F23" s="45"/>
      <c r="G23" s="45"/>
      <c r="H23" s="24"/>
      <c r="I23" s="24">
        <f>H13*C13+H14*C14+H15*C15+H16*C16+H17*C17</f>
        <v>561</v>
      </c>
    </row>
    <row r="24" spans="1:10" ht="18" customHeight="1" x14ac:dyDescent="0.35">
      <c r="A24" s="7"/>
      <c r="B24" s="26" t="s">
        <v>27</v>
      </c>
      <c r="C24" s="44"/>
      <c r="D24" s="45"/>
      <c r="E24" s="45"/>
      <c r="F24" s="45"/>
      <c r="G24" s="45"/>
      <c r="H24" s="27"/>
      <c r="I24" s="28">
        <f>SUM(I13:I17)</f>
        <v>6591.3900000000012</v>
      </c>
      <c r="J24" s="29"/>
    </row>
    <row r="25" spans="1:10" ht="18" customHeight="1" x14ac:dyDescent="0.35">
      <c r="A25" s="7"/>
      <c r="B25" s="7" t="s">
        <v>28</v>
      </c>
      <c r="C25" s="7"/>
      <c r="D25" s="7"/>
      <c r="E25" s="7"/>
      <c r="F25" s="7"/>
      <c r="G25" s="7"/>
      <c r="H25" s="7"/>
      <c r="I25" s="30">
        <f>IF(H9="Storkøbenhavn",0,500)</f>
        <v>0</v>
      </c>
    </row>
    <row r="26" spans="1:10" ht="18" customHeight="1" x14ac:dyDescent="0.35">
      <c r="A26" s="7"/>
      <c r="B26" s="7" t="s">
        <v>29</v>
      </c>
      <c r="C26" s="7"/>
      <c r="D26" s="7"/>
      <c r="E26" s="7"/>
      <c r="F26" s="7"/>
      <c r="G26" s="7"/>
      <c r="H26" s="7"/>
      <c r="I26" s="31">
        <f>SUM(I24:I25)</f>
        <v>6591.3900000000012</v>
      </c>
    </row>
    <row r="27" spans="1:10" ht="18" customHeight="1" x14ac:dyDescent="0.35">
      <c r="A27" s="7"/>
      <c r="B27" s="7" t="s">
        <v>30</v>
      </c>
      <c r="C27" s="7"/>
      <c r="D27" s="7"/>
      <c r="E27" s="7"/>
      <c r="F27" s="7"/>
      <c r="G27" s="7"/>
      <c r="H27" s="7"/>
      <c r="I27" s="31">
        <f>I26*25%</f>
        <v>1647.8475000000003</v>
      </c>
    </row>
    <row r="28" spans="1:10" ht="18" customHeight="1" x14ac:dyDescent="0.35">
      <c r="A28" s="7"/>
      <c r="B28" s="56" t="s">
        <v>31</v>
      </c>
      <c r="C28" s="42"/>
      <c r="D28" s="42"/>
      <c r="E28" s="42"/>
      <c r="F28" s="32"/>
      <c r="G28" s="32"/>
      <c r="H28" s="32"/>
      <c r="I28" s="32">
        <f>I26+I27</f>
        <v>8239.2375000000011</v>
      </c>
    </row>
    <row r="29" spans="1:10" ht="18" customHeight="1" x14ac:dyDescent="0.35">
      <c r="A29" s="7"/>
      <c r="B29" s="33"/>
      <c r="C29" s="33"/>
      <c r="D29" s="33"/>
      <c r="E29" s="33"/>
      <c r="F29" s="33"/>
      <c r="G29" s="33"/>
      <c r="H29" s="33"/>
      <c r="I29" s="33"/>
    </row>
    <row r="30" spans="1:10" ht="24" customHeight="1" x14ac:dyDescent="0.35">
      <c r="A30" s="7"/>
      <c r="B30" s="57" t="s">
        <v>32</v>
      </c>
      <c r="C30" s="42"/>
      <c r="D30" s="42"/>
      <c r="E30" s="42"/>
      <c r="F30" s="42"/>
      <c r="G30" s="42"/>
      <c r="H30" s="42"/>
      <c r="I30" s="42"/>
    </row>
    <row r="31" spans="1:10" ht="30" customHeight="1" thickBot="1" x14ac:dyDescent="0.4">
      <c r="A31" s="7"/>
      <c r="B31" s="13" t="s">
        <v>10</v>
      </c>
      <c r="C31" s="13" t="s">
        <v>12</v>
      </c>
      <c r="D31" s="14" t="s">
        <v>14</v>
      </c>
      <c r="E31" s="14" t="s">
        <v>33</v>
      </c>
      <c r="F31" s="16"/>
      <c r="G31" s="14" t="s">
        <v>13</v>
      </c>
      <c r="H31" s="14" t="s">
        <v>26</v>
      </c>
      <c r="I31" s="14" t="s">
        <v>16</v>
      </c>
    </row>
    <row r="32" spans="1:10" ht="18" customHeight="1" x14ac:dyDescent="0.35">
      <c r="A32" s="7"/>
      <c r="B32" s="34" t="s">
        <v>34</v>
      </c>
      <c r="C32" s="35" t="s">
        <v>35</v>
      </c>
      <c r="D32" s="2">
        <v>0</v>
      </c>
      <c r="E32" s="36">
        <v>24</v>
      </c>
      <c r="F32" s="37"/>
      <c r="G32" s="38">
        <f>$E$13</f>
        <v>263.76</v>
      </c>
      <c r="H32" s="39">
        <f t="shared" ref="H32:H52" si="1">D32*E32</f>
        <v>0</v>
      </c>
      <c r="I32" s="38">
        <f t="shared" ref="I32:I52" si="2">D32*G32</f>
        <v>0</v>
      </c>
    </row>
    <row r="33" spans="1:9" ht="18" customHeight="1" x14ac:dyDescent="0.35">
      <c r="A33" s="7"/>
      <c r="B33" s="34" t="s">
        <v>34</v>
      </c>
      <c r="C33" s="35" t="s">
        <v>36</v>
      </c>
      <c r="D33" s="2">
        <v>0</v>
      </c>
      <c r="E33" s="36">
        <v>24</v>
      </c>
      <c r="F33" s="37"/>
      <c r="G33" s="38">
        <f t="shared" ref="G33:G35" si="3">$E$13</f>
        <v>263.76</v>
      </c>
      <c r="H33" s="39">
        <f t="shared" si="1"/>
        <v>0</v>
      </c>
      <c r="I33" s="38">
        <f t="shared" si="2"/>
        <v>0</v>
      </c>
    </row>
    <row r="34" spans="1:9" ht="18" customHeight="1" x14ac:dyDescent="0.35">
      <c r="A34" s="7"/>
      <c r="B34" s="34" t="s">
        <v>34</v>
      </c>
      <c r="C34" s="35" t="s">
        <v>37</v>
      </c>
      <c r="D34" s="2">
        <v>0</v>
      </c>
      <c r="E34" s="36">
        <v>24</v>
      </c>
      <c r="F34" s="37"/>
      <c r="G34" s="38">
        <f t="shared" si="3"/>
        <v>263.76</v>
      </c>
      <c r="H34" s="39">
        <f t="shared" si="1"/>
        <v>0</v>
      </c>
      <c r="I34" s="38">
        <f t="shared" si="2"/>
        <v>0</v>
      </c>
    </row>
    <row r="35" spans="1:9" ht="18" customHeight="1" x14ac:dyDescent="0.35">
      <c r="A35" s="7"/>
      <c r="B35" s="34" t="s">
        <v>34</v>
      </c>
      <c r="C35" s="35" t="s">
        <v>38</v>
      </c>
      <c r="D35" s="2">
        <v>0</v>
      </c>
      <c r="E35" s="36">
        <v>24</v>
      </c>
      <c r="F35" s="37"/>
      <c r="G35" s="38">
        <f t="shared" si="3"/>
        <v>263.76</v>
      </c>
      <c r="H35" s="39">
        <f t="shared" si="1"/>
        <v>0</v>
      </c>
      <c r="I35" s="38">
        <f t="shared" si="2"/>
        <v>0</v>
      </c>
    </row>
    <row r="36" spans="1:9" ht="18" customHeight="1" x14ac:dyDescent="0.35">
      <c r="A36" s="7"/>
      <c r="B36" s="34" t="s">
        <v>39</v>
      </c>
      <c r="C36" s="35" t="s">
        <v>40</v>
      </c>
      <c r="D36" s="2">
        <v>0</v>
      </c>
      <c r="E36" s="36">
        <v>24</v>
      </c>
      <c r="F36" s="37"/>
      <c r="G36" s="38">
        <f>$E$14</f>
        <v>282.95999999999998</v>
      </c>
      <c r="H36" s="39">
        <f t="shared" si="1"/>
        <v>0</v>
      </c>
      <c r="I36" s="38">
        <f t="shared" si="2"/>
        <v>0</v>
      </c>
    </row>
    <row r="37" spans="1:9" ht="18" customHeight="1" x14ac:dyDescent="0.35">
      <c r="A37" s="7"/>
      <c r="B37" s="34" t="s">
        <v>39</v>
      </c>
      <c r="C37" s="35" t="s">
        <v>41</v>
      </c>
      <c r="D37" s="2">
        <v>0</v>
      </c>
      <c r="E37" s="36">
        <v>24</v>
      </c>
      <c r="F37" s="37"/>
      <c r="G37" s="38">
        <f t="shared" ref="G37:G39" si="4">$E$14</f>
        <v>282.95999999999998</v>
      </c>
      <c r="H37" s="39">
        <f t="shared" si="1"/>
        <v>0</v>
      </c>
      <c r="I37" s="38">
        <f t="shared" si="2"/>
        <v>0</v>
      </c>
    </row>
    <row r="38" spans="1:9" ht="18" customHeight="1" x14ac:dyDescent="0.35">
      <c r="A38" s="7"/>
      <c r="B38" s="34" t="s">
        <v>39</v>
      </c>
      <c r="C38" s="35" t="s">
        <v>42</v>
      </c>
      <c r="D38" s="2">
        <v>0</v>
      </c>
      <c r="E38" s="36">
        <v>24</v>
      </c>
      <c r="F38" s="37"/>
      <c r="G38" s="38">
        <f t="shared" si="4"/>
        <v>282.95999999999998</v>
      </c>
      <c r="H38" s="39">
        <f t="shared" si="1"/>
        <v>0</v>
      </c>
      <c r="I38" s="38">
        <f t="shared" si="2"/>
        <v>0</v>
      </c>
    </row>
    <row r="39" spans="1:9" ht="18" customHeight="1" x14ac:dyDescent="0.35">
      <c r="A39" s="7"/>
      <c r="B39" s="34" t="s">
        <v>39</v>
      </c>
      <c r="C39" s="35" t="s">
        <v>43</v>
      </c>
      <c r="D39" s="2">
        <v>0</v>
      </c>
      <c r="E39" s="36">
        <v>24</v>
      </c>
      <c r="F39" s="37"/>
      <c r="G39" s="38">
        <f t="shared" si="4"/>
        <v>282.95999999999998</v>
      </c>
      <c r="H39" s="39">
        <f t="shared" si="1"/>
        <v>0</v>
      </c>
      <c r="I39" s="38">
        <f t="shared" si="2"/>
        <v>0</v>
      </c>
    </row>
    <row r="40" spans="1:9" ht="18" customHeight="1" x14ac:dyDescent="0.35">
      <c r="A40" s="7"/>
      <c r="B40" s="34" t="s">
        <v>44</v>
      </c>
      <c r="C40" s="35" t="s">
        <v>45</v>
      </c>
      <c r="D40" s="2">
        <v>0</v>
      </c>
      <c r="E40" s="36">
        <v>10</v>
      </c>
      <c r="F40" s="37"/>
      <c r="G40" s="38">
        <f>$E$15</f>
        <v>69.900000000000006</v>
      </c>
      <c r="H40" s="39">
        <f t="shared" si="1"/>
        <v>0</v>
      </c>
      <c r="I40" s="38">
        <f t="shared" si="2"/>
        <v>0</v>
      </c>
    </row>
    <row r="41" spans="1:9" ht="18" customHeight="1" x14ac:dyDescent="0.35">
      <c r="A41" s="7"/>
      <c r="B41" s="34" t="s">
        <v>44</v>
      </c>
      <c r="C41" s="35" t="s">
        <v>46</v>
      </c>
      <c r="D41" s="2">
        <v>0</v>
      </c>
      <c r="E41" s="36">
        <v>10</v>
      </c>
      <c r="F41" s="37"/>
      <c r="G41" s="38">
        <f t="shared" ref="G41:G43" si="5">$E$15</f>
        <v>69.900000000000006</v>
      </c>
      <c r="H41" s="39">
        <f t="shared" si="1"/>
        <v>0</v>
      </c>
      <c r="I41" s="38">
        <f t="shared" si="2"/>
        <v>0</v>
      </c>
    </row>
    <row r="42" spans="1:9" ht="18" customHeight="1" x14ac:dyDescent="0.35">
      <c r="A42" s="7"/>
      <c r="B42" s="34" t="s">
        <v>44</v>
      </c>
      <c r="C42" s="35" t="s">
        <v>47</v>
      </c>
      <c r="D42" s="2">
        <v>0</v>
      </c>
      <c r="E42" s="36">
        <v>10</v>
      </c>
      <c r="F42" s="37"/>
      <c r="G42" s="38">
        <f t="shared" si="5"/>
        <v>69.900000000000006</v>
      </c>
      <c r="H42" s="39">
        <f t="shared" si="1"/>
        <v>0</v>
      </c>
      <c r="I42" s="38">
        <f t="shared" si="2"/>
        <v>0</v>
      </c>
    </row>
    <row r="43" spans="1:9" ht="18" customHeight="1" x14ac:dyDescent="0.35">
      <c r="A43" s="7"/>
      <c r="B43" s="34" t="s">
        <v>44</v>
      </c>
      <c r="C43" s="35" t="s">
        <v>48</v>
      </c>
      <c r="D43" s="2">
        <v>0</v>
      </c>
      <c r="E43" s="36">
        <v>10</v>
      </c>
      <c r="F43" s="37"/>
      <c r="G43" s="38">
        <f t="shared" si="5"/>
        <v>69.900000000000006</v>
      </c>
      <c r="H43" s="39">
        <f t="shared" si="1"/>
        <v>0</v>
      </c>
      <c r="I43" s="38">
        <f t="shared" si="2"/>
        <v>0</v>
      </c>
    </row>
    <row r="44" spans="1:9" ht="18" customHeight="1" x14ac:dyDescent="0.35">
      <c r="A44" s="7"/>
      <c r="B44" s="34" t="s">
        <v>49</v>
      </c>
      <c r="C44" s="35" t="s">
        <v>50</v>
      </c>
      <c r="D44" s="2">
        <v>0</v>
      </c>
      <c r="E44" s="36">
        <v>10</v>
      </c>
      <c r="F44" s="37"/>
      <c r="G44" s="38">
        <f>$E$16</f>
        <v>109.9</v>
      </c>
      <c r="H44" s="39">
        <f t="shared" si="1"/>
        <v>0</v>
      </c>
      <c r="I44" s="38">
        <f t="shared" si="2"/>
        <v>0</v>
      </c>
    </row>
    <row r="45" spans="1:9" ht="18" customHeight="1" x14ac:dyDescent="0.35">
      <c r="A45" s="7"/>
      <c r="B45" s="34" t="s">
        <v>49</v>
      </c>
      <c r="C45" s="35" t="s">
        <v>51</v>
      </c>
      <c r="D45" s="2">
        <v>0</v>
      </c>
      <c r="E45" s="36">
        <v>10</v>
      </c>
      <c r="F45" s="37"/>
      <c r="G45" s="38">
        <f t="shared" ref="G45:G48" si="6">$E$16</f>
        <v>109.9</v>
      </c>
      <c r="H45" s="39">
        <f t="shared" si="1"/>
        <v>0</v>
      </c>
      <c r="I45" s="38">
        <f t="shared" si="2"/>
        <v>0</v>
      </c>
    </row>
    <row r="46" spans="1:9" ht="18" customHeight="1" x14ac:dyDescent="0.35">
      <c r="A46" s="7"/>
      <c r="B46" s="34" t="s">
        <v>49</v>
      </c>
      <c r="C46" s="35" t="s">
        <v>52</v>
      </c>
      <c r="D46" s="2">
        <v>0</v>
      </c>
      <c r="E46" s="36">
        <v>10</v>
      </c>
      <c r="F46" s="37"/>
      <c r="G46" s="38">
        <f t="shared" si="6"/>
        <v>109.9</v>
      </c>
      <c r="H46" s="39">
        <f t="shared" si="1"/>
        <v>0</v>
      </c>
      <c r="I46" s="38">
        <f t="shared" si="2"/>
        <v>0</v>
      </c>
    </row>
    <row r="47" spans="1:9" ht="18" customHeight="1" x14ac:dyDescent="0.35">
      <c r="A47" s="7"/>
      <c r="B47" s="34" t="s">
        <v>49</v>
      </c>
      <c r="C47" s="35" t="s">
        <v>53</v>
      </c>
      <c r="D47" s="2">
        <v>0</v>
      </c>
      <c r="E47" s="36">
        <v>10</v>
      </c>
      <c r="F47" s="37"/>
      <c r="G47" s="38">
        <f t="shared" si="6"/>
        <v>109.9</v>
      </c>
      <c r="H47" s="39">
        <f t="shared" si="1"/>
        <v>0</v>
      </c>
      <c r="I47" s="38">
        <f t="shared" si="2"/>
        <v>0</v>
      </c>
    </row>
    <row r="48" spans="1:9" ht="18" customHeight="1" x14ac:dyDescent="0.35">
      <c r="A48" s="7"/>
      <c r="B48" s="34" t="s">
        <v>49</v>
      </c>
      <c r="C48" s="35" t="s">
        <v>54</v>
      </c>
      <c r="D48" s="2">
        <v>0</v>
      </c>
      <c r="E48" s="36">
        <v>10</v>
      </c>
      <c r="F48" s="37"/>
      <c r="G48" s="38">
        <f t="shared" si="6"/>
        <v>109.9</v>
      </c>
      <c r="H48" s="39">
        <f t="shared" si="1"/>
        <v>0</v>
      </c>
      <c r="I48" s="38">
        <f t="shared" si="2"/>
        <v>0</v>
      </c>
    </row>
    <row r="49" spans="1:9" ht="18" customHeight="1" x14ac:dyDescent="0.35">
      <c r="A49" s="7"/>
      <c r="B49" s="34" t="s">
        <v>55</v>
      </c>
      <c r="C49" s="35" t="s">
        <v>56</v>
      </c>
      <c r="D49" s="2">
        <v>0</v>
      </c>
      <c r="E49" s="36">
        <v>9</v>
      </c>
      <c r="F49" s="37"/>
      <c r="G49" s="38">
        <f>$E$17</f>
        <v>188.91</v>
      </c>
      <c r="H49" s="39">
        <f t="shared" si="1"/>
        <v>0</v>
      </c>
      <c r="I49" s="38">
        <f t="shared" si="2"/>
        <v>0</v>
      </c>
    </row>
    <row r="50" spans="1:9" ht="18" customHeight="1" x14ac:dyDescent="0.35">
      <c r="A50" s="7"/>
      <c r="B50" s="34" t="s">
        <v>55</v>
      </c>
      <c r="C50" s="35" t="s">
        <v>57</v>
      </c>
      <c r="D50" s="2">
        <v>0</v>
      </c>
      <c r="E50" s="36">
        <v>9</v>
      </c>
      <c r="F50" s="37"/>
      <c r="G50" s="38">
        <f t="shared" ref="G50:G52" si="7">$E$17</f>
        <v>188.91</v>
      </c>
      <c r="H50" s="39">
        <f t="shared" si="1"/>
        <v>0</v>
      </c>
      <c r="I50" s="38">
        <f t="shared" si="2"/>
        <v>0</v>
      </c>
    </row>
    <row r="51" spans="1:9" ht="18" customHeight="1" x14ac:dyDescent="0.35">
      <c r="A51" s="7"/>
      <c r="B51" s="34" t="s">
        <v>55</v>
      </c>
      <c r="C51" s="35" t="s">
        <v>58</v>
      </c>
      <c r="D51" s="2">
        <v>0</v>
      </c>
      <c r="E51" s="36">
        <v>9</v>
      </c>
      <c r="F51" s="37"/>
      <c r="G51" s="38">
        <f t="shared" si="7"/>
        <v>188.91</v>
      </c>
      <c r="H51" s="39">
        <f t="shared" si="1"/>
        <v>0</v>
      </c>
      <c r="I51" s="38">
        <f t="shared" si="2"/>
        <v>0</v>
      </c>
    </row>
    <row r="52" spans="1:9" ht="18" customHeight="1" x14ac:dyDescent="0.35">
      <c r="A52" s="7"/>
      <c r="B52" s="34" t="s">
        <v>55</v>
      </c>
      <c r="C52" s="35" t="s">
        <v>59</v>
      </c>
      <c r="D52" s="2">
        <v>0</v>
      </c>
      <c r="E52" s="36">
        <v>9</v>
      </c>
      <c r="F52" s="37"/>
      <c r="G52" s="38">
        <f t="shared" si="7"/>
        <v>188.91</v>
      </c>
      <c r="H52" s="39">
        <f t="shared" si="1"/>
        <v>0</v>
      </c>
      <c r="I52" s="38">
        <f t="shared" si="2"/>
        <v>0</v>
      </c>
    </row>
    <row r="53" spans="1:9" ht="18" customHeight="1" x14ac:dyDescent="0.35">
      <c r="A53" s="7"/>
      <c r="B53" s="40" t="s">
        <v>60</v>
      </c>
      <c r="C53" s="35"/>
      <c r="D53" s="39">
        <f>SUM(D32:D52)</f>
        <v>0</v>
      </c>
      <c r="E53" s="36"/>
      <c r="F53" s="37"/>
      <c r="G53" s="38"/>
      <c r="H53" s="39">
        <f>SUM(H32:H52)</f>
        <v>0</v>
      </c>
      <c r="I53" s="38">
        <f>SUM(I32:I52)</f>
        <v>0</v>
      </c>
    </row>
    <row r="54" spans="1:9" ht="18.5" customHeight="1" x14ac:dyDescent="0.35">
      <c r="A54" s="7"/>
      <c r="B54" s="58" t="s">
        <v>61</v>
      </c>
      <c r="C54" s="52"/>
      <c r="D54" s="52"/>
      <c r="E54" s="52"/>
      <c r="F54" s="52"/>
      <c r="G54" s="52"/>
      <c r="H54" s="52"/>
      <c r="I54" s="52"/>
    </row>
    <row r="55" spans="1:9" ht="14.5" customHeight="1" x14ac:dyDescent="0.35">
      <c r="A55" s="7"/>
      <c r="B55" s="43" t="s">
        <v>62</v>
      </c>
      <c r="C55" s="42"/>
      <c r="D55" s="42"/>
      <c r="E55" s="42"/>
      <c r="F55" s="42"/>
      <c r="G55" s="42"/>
      <c r="H55" s="42"/>
      <c r="I55" s="42"/>
    </row>
    <row r="56" spans="1:9" ht="13.5" customHeight="1" x14ac:dyDescent="0.35">
      <c r="A56" s="7"/>
      <c r="B56" s="43" t="s">
        <v>63</v>
      </c>
      <c r="C56" s="42"/>
      <c r="D56" s="42"/>
      <c r="E56" s="42"/>
      <c r="F56" s="42"/>
      <c r="G56" s="42"/>
      <c r="H56" s="42"/>
      <c r="I56" s="42"/>
    </row>
    <row r="57" spans="1:9" ht="9" customHeight="1" x14ac:dyDescent="0.35">
      <c r="A57" s="7"/>
      <c r="B57" s="43" t="s">
        <v>77</v>
      </c>
      <c r="C57" s="43"/>
      <c r="D57" s="43"/>
      <c r="E57" s="43"/>
      <c r="F57" s="43"/>
      <c r="G57" s="43"/>
      <c r="H57" s="43"/>
      <c r="I57" s="43"/>
    </row>
    <row r="58" spans="1:9" ht="18" customHeight="1" x14ac:dyDescent="0.35">
      <c r="A58" s="7"/>
      <c r="B58" s="54" t="s">
        <v>64</v>
      </c>
      <c r="C58" s="42"/>
      <c r="D58" s="42"/>
      <c r="E58" s="42"/>
      <c r="F58" s="42"/>
      <c r="G58" s="42"/>
      <c r="H58" s="42"/>
      <c r="I58" s="42"/>
    </row>
  </sheetData>
  <sheetProtection sheet="1" objects="1" scenarios="1" selectLockedCells="1"/>
  <mergeCells count="23">
    <mergeCell ref="B58:I58"/>
    <mergeCell ref="B56:I56"/>
    <mergeCell ref="C20:G20"/>
    <mergeCell ref="B11:I11"/>
    <mergeCell ref="B9:C9"/>
    <mergeCell ref="C22:G22"/>
    <mergeCell ref="C21:G21"/>
    <mergeCell ref="B28:E28"/>
    <mergeCell ref="B55:I55"/>
    <mergeCell ref="B30:I30"/>
    <mergeCell ref="B54:I54"/>
    <mergeCell ref="C24:G24"/>
    <mergeCell ref="B1:F1"/>
    <mergeCell ref="B57:I57"/>
    <mergeCell ref="B4:G4"/>
    <mergeCell ref="C23:G23"/>
    <mergeCell ref="B7:C7"/>
    <mergeCell ref="H2:I2"/>
    <mergeCell ref="B19:I19"/>
    <mergeCell ref="D7:I7"/>
    <mergeCell ref="B18:I18"/>
    <mergeCell ref="D8:E8"/>
    <mergeCell ref="D6:G6"/>
  </mergeCells>
  <dataValidations count="7">
    <dataValidation type="list" sqref="H9" xr:uid="{00000000-0002-0000-0000-000000000000}">
      <formula1>"Storkøbenhavn,Resten af Danmark"</formula1>
    </dataValidation>
    <dataValidation type="whole" allowBlank="1" sqref="D32:D53" xr:uid="{00000000-0002-0000-0000-000001000000}">
      <formula1>0</formula1>
      <formula2>99</formula2>
    </dataValidation>
    <dataValidation type="list" allowBlank="1" showInputMessage="1" showErrorMessage="1" sqref="D13" xr:uid="{00000000-0002-0000-0000-000002000000}">
      <formula1>$C$32:$C$35</formula1>
    </dataValidation>
    <dataValidation type="list" allowBlank="1" showInputMessage="1" showErrorMessage="1" sqref="D14" xr:uid="{00000000-0002-0000-0000-000003000000}">
      <formula1>$C$36:$C$39</formula1>
    </dataValidation>
    <dataValidation type="list" allowBlank="1" showInputMessage="1" showErrorMessage="1" sqref="D15" xr:uid="{00000000-0002-0000-0000-000004000000}">
      <formula1>$C$40:$C$43</formula1>
    </dataValidation>
    <dataValidation type="list" allowBlank="1" showInputMessage="1" showErrorMessage="1" sqref="D16" xr:uid="{00000000-0002-0000-0000-000005000000}">
      <formula1>$C$44:$C$48</formula1>
    </dataValidation>
    <dataValidation type="list" allowBlank="1" showInputMessage="1" showErrorMessage="1" sqref="D17" xr:uid="{00000000-0002-0000-0000-000006000000}">
      <formula1>$C$49:$C$52</formula1>
    </dataValidation>
  </dataValidations>
  <pageMargins left="0.3" right="0.3" top="0.3" bottom="0.3" header="0.5" footer="0.5"/>
  <pageSetup paperSize="9" fitToHeight="0" orientation="portrait"/>
  <ignoredErrors>
    <ignoredError sqref="G13:G1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/>
  </sheetViews>
  <sheetFormatPr defaultRowHeight="14.5" x14ac:dyDescent="0.35"/>
  <sheetData>
    <row r="1" spans="1:6" x14ac:dyDescent="0.35">
      <c r="A1" t="s">
        <v>17</v>
      </c>
      <c r="B1" t="s">
        <v>65</v>
      </c>
      <c r="C1" t="s">
        <v>66</v>
      </c>
      <c r="D1" t="s">
        <v>45</v>
      </c>
      <c r="E1" t="s">
        <v>50</v>
      </c>
      <c r="F1" t="s">
        <v>67</v>
      </c>
    </row>
    <row r="2" spans="1:6" x14ac:dyDescent="0.35">
      <c r="A2" t="s">
        <v>18</v>
      </c>
      <c r="B2" t="s">
        <v>67</v>
      </c>
      <c r="C2" t="s">
        <v>41</v>
      </c>
      <c r="D2" t="s">
        <v>46</v>
      </c>
      <c r="E2" t="s">
        <v>68</v>
      </c>
      <c r="F2" t="s">
        <v>57</v>
      </c>
    </row>
    <row r="3" spans="1:6" x14ac:dyDescent="0.35">
      <c r="A3" t="s">
        <v>19</v>
      </c>
      <c r="B3" t="s">
        <v>69</v>
      </c>
      <c r="C3" t="s">
        <v>70</v>
      </c>
      <c r="D3" t="s">
        <v>47</v>
      </c>
      <c r="E3" t="s">
        <v>52</v>
      </c>
      <c r="F3" t="s">
        <v>58</v>
      </c>
    </row>
    <row r="4" spans="1:6" x14ac:dyDescent="0.35">
      <c r="A4" t="s">
        <v>20</v>
      </c>
      <c r="B4" t="s">
        <v>38</v>
      </c>
      <c r="C4" t="s">
        <v>71</v>
      </c>
      <c r="D4" t="s">
        <v>48</v>
      </c>
      <c r="E4" t="s">
        <v>53</v>
      </c>
      <c r="F4" t="s">
        <v>72</v>
      </c>
    </row>
    <row r="5" spans="1:6" x14ac:dyDescent="0.35">
      <c r="A5" t="s">
        <v>21</v>
      </c>
      <c r="E5" t="s">
        <v>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Meeting Snacks</vt:lpstr>
      <vt:lpstr>Lists</vt:lpstr>
      <vt:lpstr>'Meeting Snacks'!Udskriftsområde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mette@christiansenpartners.dk</cp:lastModifiedBy>
  <dcterms:created xsi:type="dcterms:W3CDTF">2026-09-15T09:03:58Z</dcterms:created>
  <dcterms:modified xsi:type="dcterms:W3CDTF">2026-09-18T08:26:51Z</dcterms:modified>
</cp:coreProperties>
</file>